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Lincoln Land Overview" sheetId="1" r:id="rId1"/>
  </sheets>
  <definedNames>
    <definedName name="_xlnm.Print_Area" localSheetId="0">'Lincoln Land Overview'!$A$4:$FM$41</definedName>
    <definedName name="_xlnm.Print_Titles" localSheetId="0">'Lincoln Land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EZ15" i="1"/>
  <c r="FL15" i="1"/>
  <c r="EN13" i="1"/>
  <c r="FH13" i="1"/>
  <c r="FI13" i="1" s="1"/>
  <c r="EV13" i="1"/>
  <c r="EW13" i="1" s="1"/>
  <c r="EO12" i="1"/>
  <c r="FL12" i="1"/>
  <c r="EZ12" i="1"/>
  <c r="EZ11" i="1"/>
  <c r="FL11" i="1"/>
  <c r="EO11" i="1"/>
  <c r="EO13" i="1" l="1"/>
  <c r="EZ13" i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B11" i="1"/>
  <c r="DQ14" i="1" l="1"/>
  <c r="EC12" i="1"/>
  <c r="EC16" i="1"/>
  <c r="EB13" i="1"/>
  <c r="EC11" i="1"/>
  <c r="EC13" i="1" l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P29" i="1"/>
  <c r="DQ11" i="1"/>
  <c r="DP31" i="1"/>
  <c r="DE14" i="1"/>
  <c r="DQ16" i="1"/>
  <c r="DQ15" i="1"/>
  <c r="DQ13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6" i="1" l="1"/>
  <c r="CS14" i="1"/>
  <c r="DE15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0" i="1"/>
  <c r="CB29" i="1"/>
  <c r="CF29" i="1" s="1"/>
  <c r="CF16" i="1"/>
  <c r="CG16" i="1" s="1"/>
  <c r="CF15" i="1"/>
  <c r="CG15" i="1" s="1"/>
  <c r="CB13" i="1"/>
  <c r="CF13" i="1" s="1"/>
  <c r="CF12" i="1"/>
  <c r="CB11" i="1"/>
  <c r="CF11" i="1" s="1"/>
  <c r="CF31" i="1" l="1"/>
  <c r="CG12" i="1"/>
  <c r="CG11" i="1"/>
  <c r="CG13" i="1" l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U12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AW14" i="1"/>
  <c r="BI11" i="1"/>
  <c r="BI16" i="1"/>
  <c r="BI15" i="1"/>
  <c r="BI12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V13" i="1" l="1"/>
  <c r="AW12" i="1"/>
  <c r="AW15" i="1"/>
  <c r="AV11" i="1"/>
  <c r="AW16" i="1"/>
  <c r="AW13" i="1" l="1"/>
  <c r="AW11" i="1"/>
  <c r="AJ16" i="1"/>
  <c r="AJ15" i="1"/>
  <c r="AJ12" i="1"/>
  <c r="X34" i="1"/>
  <c r="X30" i="1"/>
  <c r="X16" i="1"/>
  <c r="X15" i="1"/>
  <c r="X14" i="1"/>
  <c r="Y14" i="1" s="1"/>
  <c r="X12" i="1"/>
  <c r="L34" i="1"/>
  <c r="L30" i="1"/>
  <c r="L16" i="1"/>
  <c r="L15" i="1"/>
  <c r="M15" i="1" s="1"/>
  <c r="M14" i="1"/>
  <c r="L14" i="1"/>
  <c r="L12" i="1"/>
  <c r="M12" i="1" s="1"/>
  <c r="T31" i="1"/>
  <c r="H31" i="1"/>
  <c r="L31" i="1" s="1"/>
  <c r="T29" i="1"/>
  <c r="H29" i="1"/>
  <c r="L29" i="1" s="1"/>
  <c r="M16" i="1" l="1"/>
  <c r="AK16" i="1"/>
  <c r="Y12" i="1"/>
  <c r="X31" i="1"/>
  <c r="X29" i="1"/>
  <c r="Y16" i="1"/>
  <c r="Y15" i="1"/>
  <c r="AK15" i="1"/>
  <c r="AK12" i="1"/>
  <c r="H11" i="1"/>
  <c r="L11" i="1" s="1"/>
  <c r="M11" i="1" s="1"/>
  <c r="T11" i="1"/>
  <c r="X11" i="1" l="1"/>
  <c r="AJ11" i="1"/>
  <c r="AF13" i="1"/>
  <c r="T13" i="1"/>
  <c r="H13" i="1"/>
  <c r="L13" i="1" s="1"/>
  <c r="M13" i="1" s="1"/>
  <c r="Y11" i="1" l="1"/>
  <c r="X13" i="1"/>
  <c r="AJ13" i="1"/>
  <c r="AK11" i="1"/>
  <c r="Y13" i="1" l="1"/>
  <c r="AK13" i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<sst xmlns="http://schemas.openxmlformats.org/spreadsheetml/2006/main" count="890" uniqueCount="57">
  <si>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</si>
  <si>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</si>
  <si>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</si>
  <si>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</si>
  <si>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</si>
  <si>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</si>
  <si>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</si>
  <si>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</si>
  <si>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</si>
  <si>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</si>
  <si>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</si>
  <si>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</si>
  <si>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</si>
  <si>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</si>
  <si>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</si>
  <si>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</si>
  <si>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</si>
  <si>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</si>
  <si>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</si>
  <si>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</si>
  <si>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</si>
  <si>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</si>
  <si>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>Lincoln Land Community College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</si>
  <si>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</si>
  <si>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Lincoln Land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</si>
  <si>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</si>
  <si>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</si>
  <si>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</si>
  <si>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</si>
  <si>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</si>
  <si>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</si>
  <si>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</si>
  <si>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</si>
  <si>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</si>
  <si>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</si>
  <si>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</si>
  <si>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</si>
  <si>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</si>
  <si>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</si>
  <si>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</si>
  <si>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</si>
  <si>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Lincoln Land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</si>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</sst>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22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22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22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22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22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22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22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22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22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22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22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22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22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22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18</v>
      </c>
      <c r="C11" s="15"/>
      <c r="D11" s="1">
        <v>19</v>
      </c>
      <c r="E11" s="15"/>
      <c r="F11" s="1">
        <v>415</v>
      </c>
      <c r="G11" s="15"/>
      <c r="H11" s="16">
        <f t="shared" ref="H11" si="0">SUM(F11,D11,B11)</f>
        <v>452</v>
      </c>
      <c r="I11" s="16"/>
      <c r="J11" s="1">
        <v>739</v>
      </c>
      <c r="K11" s="6"/>
      <c r="L11" s="54">
        <f>H11/J11</f>
        <v>0.61163734776725309</v>
      </c>
      <c r="M11" s="55">
        <f t="shared" ref="M11:M16" si="1">L11-L29</f>
        <v>-8.4744127071864961E-2</v>
      </c>
      <c r="N11" s="1">
        <v>75</v>
      </c>
      <c r="O11" s="15"/>
      <c r="P11" s="1">
        <v>23</v>
      </c>
      <c r="Q11" s="15"/>
      <c r="R11" s="1">
        <v>401</v>
      </c>
      <c r="S11" s="15"/>
      <c r="T11" s="16">
        <f t="shared" ref="T11" si="2">SUM(R11,P11,N11)</f>
        <v>499</v>
      </c>
      <c r="U11" s="16"/>
      <c r="V11" s="1">
        <v>771</v>
      </c>
      <c r="W11" s="6"/>
      <c r="X11" s="54">
        <f t="shared" ref="X11:X16" si="3">T11/V11</f>
        <v>0.64721141374837876</v>
      </c>
      <c r="Y11" s="55">
        <f t="shared" ref="Y11:Y16" si="4">X11-X29</f>
        <v>-8.9982421386237799E-2</v>
      </c>
      <c r="Z11" s="66">
        <v>43</v>
      </c>
      <c r="AA11" s="65"/>
      <c r="AB11" s="66">
        <v>37</v>
      </c>
      <c r="AC11" s="65"/>
      <c r="AD11" s="66">
        <v>444</v>
      </c>
      <c r="AE11" s="65"/>
      <c r="AF11" s="63">
        <f t="shared" ref="AF11" si="5">SUM(AD11,AB11,Z11)</f>
        <v>524</v>
      </c>
      <c r="AG11" s="63"/>
      <c r="AH11" s="66">
        <v>649</v>
      </c>
      <c r="AI11" s="16"/>
      <c r="AJ11" s="54">
        <f t="shared" ref="AJ11:AJ16" si="6">AF11/AH11</f>
        <v>0.80739599383667182</v>
      </c>
      <c r="AK11" s="55">
        <f>AJ11-AJ29</f>
        <v>1.7570745877694693E-2</v>
      </c>
      <c r="AL11" s="68">
        <v>37</v>
      </c>
      <c r="AM11" s="65"/>
      <c r="AN11" s="66">
        <v>22</v>
      </c>
      <c r="AO11" s="65"/>
      <c r="AP11" s="66">
        <v>342</v>
      </c>
      <c r="AQ11" s="65"/>
      <c r="AR11" s="63">
        <f t="shared" ref="AR11" si="7">SUM(AP11,AN11,AL11)</f>
        <v>401</v>
      </c>
      <c r="AS11" s="63"/>
      <c r="AT11" s="66">
        <v>488</v>
      </c>
      <c r="AU11" s="16"/>
      <c r="AV11" s="54">
        <f>AR11/AT11</f>
        <v>0.82172131147540983</v>
      </c>
      <c r="AW11" s="55">
        <f>AV11-AV29</f>
        <v>2.6943154478822784E-2</v>
      </c>
      <c r="AX11" s="66">
        <v>38</v>
      </c>
      <c r="AY11" s="66"/>
      <c r="AZ11" s="66">
        <v>56</v>
      </c>
      <c r="BA11" s="66"/>
      <c r="BB11" s="66">
        <v>551</v>
      </c>
      <c r="BC11" s="66"/>
      <c r="BD11" s="66">
        <f t="shared" ref="BD11" si="8">SUM(AZ11,BB11,AX11)</f>
        <v>645</v>
      </c>
      <c r="BE11" s="66"/>
      <c r="BF11" s="66">
        <v>830</v>
      </c>
      <c r="BG11" s="16"/>
      <c r="BH11" s="54">
        <f>BD11/BF11</f>
        <v>0.77710843373493976</v>
      </c>
      <c r="BI11" s="55">
        <f>BH11-BH29</f>
        <v>-1.0411013110349754E-2</v>
      </c>
      <c r="BJ11" s="75">
        <v>46</v>
      </c>
      <c r="BK11" s="75"/>
      <c r="BL11" s="75">
        <v>50</v>
      </c>
      <c r="BM11" s="75"/>
      <c r="BN11" s="75">
        <v>505</v>
      </c>
      <c r="BO11" s="75"/>
      <c r="BP11" s="75">
        <f>SUM(BJ11,BL11,BN11)</f>
        <v>601</v>
      </c>
      <c r="BQ11" s="75"/>
      <c r="BR11" s="75">
        <v>773</v>
      </c>
      <c r="BS11" s="16"/>
      <c r="BT11" s="54">
        <f>BP11/BR11</f>
        <v>0.77749029754204402</v>
      </c>
      <c r="BU11" s="55">
        <f t="shared" ref="BU11:BU16" si="9">BT11-BT29</f>
        <v>5.7128303163835881E-3</v>
      </c>
      <c r="BV11" s="75">
        <v>25</v>
      </c>
      <c r="BW11" s="75"/>
      <c r="BX11" s="75">
        <v>30</v>
      </c>
      <c r="BY11" s="75"/>
      <c r="BZ11" s="75">
        <v>446</v>
      </c>
      <c r="CA11" s="75"/>
      <c r="CB11" s="75">
        <f>SUM(BV11,BX11,BZ11)</f>
        <v>501</v>
      </c>
      <c r="CC11" s="75"/>
      <c r="CD11" s="75">
        <v>659</v>
      </c>
      <c r="CE11" s="16"/>
      <c r="CF11" s="54">
        <f>CB11/CD11</f>
        <v>0.76024279210925649</v>
      </c>
      <c r="CG11" s="55">
        <f t="shared" ref="CG11:CG16" si="10">CF11-CF29</f>
        <v>9.1885619184629563E-3</v>
      </c>
      <c r="CH11" s="68">
        <v>39</v>
      </c>
      <c r="CI11" s="79"/>
      <c r="CJ11" s="68">
        <v>21</v>
      </c>
      <c r="CK11" s="79"/>
      <c r="CL11" s="68">
        <v>445</v>
      </c>
      <c r="CM11" s="79"/>
      <c r="CN11" s="78">
        <f t="shared" ref="CN11" si="11">SUM(CL11,CJ11,CH11)</f>
        <v>505</v>
      </c>
      <c r="CO11" s="78"/>
      <c r="CP11" s="68">
        <v>645</v>
      </c>
      <c r="CQ11" s="16"/>
      <c r="CR11" s="54">
        <f>CN11/CP11</f>
        <v>0.78294573643410847</v>
      </c>
      <c r="CS11" s="55">
        <f t="shared" ref="CS11:CS16" si="12">CR11-CR29</f>
        <v>1.5191245416144361E-2</v>
      </c>
      <c r="CT11" s="68">
        <v>28</v>
      </c>
      <c r="CU11" s="79"/>
      <c r="CV11" s="68">
        <v>24</v>
      </c>
      <c r="CW11" s="79"/>
      <c r="CX11" s="68">
        <v>454</v>
      </c>
      <c r="CY11" s="79"/>
      <c r="CZ11" s="78">
        <f t="shared" ref="CZ11" si="13">SUM(CX11,CV11,CT11)</f>
        <v>506</v>
      </c>
      <c r="DA11" s="78"/>
      <c r="DB11" s="68">
        <v>632</v>
      </c>
      <c r="DC11" s="16"/>
      <c r="DD11" s="54">
        <f>CZ11/DB11</f>
        <v>0.80063291139240511</v>
      </c>
      <c r="DE11" s="55">
        <f>DD11-DD29</f>
        <v>2.3870807641303338E-2</v>
      </c>
      <c r="DF11" s="68">
        <v>14</v>
      </c>
      <c r="DG11" s="79"/>
      <c r="DH11" s="68">
        <v>11</v>
      </c>
      <c r="DI11" s="79"/>
      <c r="DJ11" s="68">
        <v>409</v>
      </c>
      <c r="DK11" s="79"/>
      <c r="DL11" s="78">
        <f t="shared" ref="DL11" si="14">SUM(DJ11,DH11,DF11)</f>
        <v>434</v>
      </c>
      <c r="DM11" s="78"/>
      <c r="DN11" s="68">
        <v>534</v>
      </c>
      <c r="DO11" s="16"/>
      <c r="DP11" s="54">
        <f t="shared" ref="DP11:DP16" si="15">DL11/DN11</f>
        <v>0.81273408239700373</v>
      </c>
      <c r="DQ11" s="55">
        <f t="shared" ref="DQ11:DQ16" si="16">DP11-DP29</f>
        <v>3.3508554725406592E-2</v>
      </c>
      <c r="DR11" s="68">
        <v>19</v>
      </c>
      <c r="DS11" s="79"/>
      <c r="DT11" s="68">
        <v>15</v>
      </c>
      <c r="DU11" s="79"/>
      <c r="DV11" s="68">
        <v>412</v>
      </c>
      <c r="DW11" s="79"/>
      <c r="DX11" s="66">
        <f>SUM(DT11,DV11,DR11)</f>
        <v>446</v>
      </c>
      <c r="DY11" s="78"/>
      <c r="DZ11" s="68">
        <v>572</v>
      </c>
      <c r="EA11" s="16"/>
      <c r="EB11" s="54">
        <f>DX11/DZ11</f>
        <v>0.77972027972027969</v>
      </c>
      <c r="EC11" s="55">
        <f>EB11-EB29</f>
        <v>3.0210807836938969E-5</v>
      </c>
      <c r="ED11" s="68">
        <v>13</v>
      </c>
      <c r="EE11" s="79"/>
      <c r="EF11" s="68">
        <v>10</v>
      </c>
      <c r="EG11" s="79"/>
      <c r="EH11" s="68">
        <v>415</v>
      </c>
      <c r="EI11" s="79"/>
      <c r="EJ11" s="78">
        <f t="shared" ref="EJ11" si="17">SUM(EH11,EF11,ED11)</f>
        <v>438</v>
      </c>
      <c r="EK11" s="78"/>
      <c r="EL11" s="68">
        <v>534</v>
      </c>
      <c r="EM11" s="16"/>
      <c r="EN11" s="54">
        <f>EJ11/EL11</f>
        <v>0.8202247191011236</v>
      </c>
      <c r="EO11" s="55">
        <f>EN11-EN29</f>
        <v>2.0160579990519234E-2</v>
      </c>
      <c r="EP11" s="1">
        <f>ED11-DR11</f>
        <v>-6</v>
      </c>
      <c r="EQ11" s="54">
        <f>EP11/DR11</f>
        <v>-0.31578947368421051</v>
      </c>
      <c r="ER11" s="24">
        <f>EF11-DT11</f>
        <v>-5</v>
      </c>
      <c r="ES11" s="54">
        <f>ER11/DT11</f>
        <v>-0.33333333333333331</v>
      </c>
      <c r="ET11" s="1">
        <f>EH11-DV11</f>
        <v>3</v>
      </c>
      <c r="EU11" s="22">
        <f>ET11/DV11</f>
        <v>7.2815533980582527E-3</v>
      </c>
      <c r="EV11" s="24">
        <f>EJ11-DX11</f>
        <v>-8</v>
      </c>
      <c r="EW11" s="54">
        <f>EV11/DX11</f>
        <v>-1.7937219730941704E-2</v>
      </c>
      <c r="EX11" s="24">
        <f>EL11-DZ11</f>
        <v>-38</v>
      </c>
      <c r="EY11" s="54">
        <f>EX11/DZ11</f>
        <v>-6.6433566433566432E-2</v>
      </c>
      <c r="EZ11" s="44">
        <f>EN11-EB11</f>
        <v>4.0504439380843915E-2</v>
      </c>
      <c r="FA11" s="28"/>
      <c r="FB11" s="1">
        <f>ED11-DF11</f>
        <v>-1</v>
      </c>
      <c r="FC11" s="54">
        <f>FB11/DF11</f>
        <v>-7.1428571428571425E-2</v>
      </c>
      <c r="FD11" s="1">
        <f>EF11-DH11</f>
        <v>-1</v>
      </c>
      <c r="FE11" s="22">
        <f>FD11/DH11</f>
        <v>-9.0909090909090912E-2</v>
      </c>
      <c r="FF11" s="1">
        <f>EH11-DJ11</f>
        <v>6</v>
      </c>
      <c r="FG11" s="22">
        <f>FF11/DJ11</f>
        <v>1.4669926650366748E-2</v>
      </c>
      <c r="FH11" s="24">
        <f t="shared" ref="FH11:FH13" si="18">EJ11-DL11</f>
        <v>4</v>
      </c>
      <c r="FI11" s="54">
        <f t="shared" ref="FI11:FI13" si="19">FH11/DL11</f>
        <v>9.2165898617511521E-3</v>
      </c>
      <c r="FJ11" s="24">
        <f t="shared" ref="FJ11:FJ13" si="20">EL11-DN11</f>
        <v>0</v>
      </c>
      <c r="FK11" s="54">
        <f t="shared" ref="FK11:FK13" si="21">FJ11/DN11</f>
        <v>0</v>
      </c>
      <c r="FL11" s="46">
        <f>EN11-DP11</f>
        <v>7.4906367041198685E-3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415</v>
      </c>
      <c r="I12" s="19"/>
      <c r="J12" s="19">
        <v>739</v>
      </c>
      <c r="K12" s="15"/>
      <c r="L12" s="54">
        <f t="shared" ref="L12:L16" si="22">H12/J12</f>
        <v>0.56156968876860625</v>
      </c>
      <c r="M12" s="55">
        <f t="shared" si="1"/>
        <v>-1.2998655290190397E-2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401</v>
      </c>
      <c r="U12" s="16"/>
      <c r="V12" s="16">
        <v>771</v>
      </c>
      <c r="W12" s="6"/>
      <c r="X12" s="54">
        <f t="shared" si="3"/>
        <v>0.52010376134889758</v>
      </c>
      <c r="Y12" s="55">
        <f t="shared" si="4"/>
        <v>-5.8300024543536999E-2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444</v>
      </c>
      <c r="AG12" s="63"/>
      <c r="AH12" s="66">
        <v>649</v>
      </c>
      <c r="AI12" s="6"/>
      <c r="AJ12" s="54">
        <f t="shared" si="6"/>
        <v>0.68412942989214176</v>
      </c>
      <c r="AK12" s="55">
        <f>AJ12-AJ30</f>
        <v>8.7341089024454033E-2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342</v>
      </c>
      <c r="AS12" s="63"/>
      <c r="AT12" s="66">
        <v>488</v>
      </c>
      <c r="AU12" s="6"/>
      <c r="AV12" s="54">
        <f>AR12/AT12</f>
        <v>0.70081967213114749</v>
      </c>
      <c r="AW12" s="55">
        <f>AV12-AV30</f>
        <v>8.5870866670396673E-2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551</v>
      </c>
      <c r="BE12" s="66"/>
      <c r="BF12" s="66">
        <v>830</v>
      </c>
      <c r="BG12" s="6"/>
      <c r="BH12" s="54">
        <f>BD12/BF12</f>
        <v>0.66385542168674694</v>
      </c>
      <c r="BI12" s="55">
        <f>BH12-BH30</f>
        <v>4.048463516989298E-2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5">
        <v>505</v>
      </c>
      <c r="BQ12" s="75"/>
      <c r="BR12" s="75">
        <v>773</v>
      </c>
      <c r="BS12" s="6"/>
      <c r="BT12" s="54">
        <f>BP12/BR12</f>
        <v>0.65329883570504532</v>
      </c>
      <c r="BU12" s="55">
        <f t="shared" si="9"/>
        <v>5.0650269790358471E-2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5">
        <v>446</v>
      </c>
      <c r="CC12" s="75"/>
      <c r="CD12" s="75">
        <v>659</v>
      </c>
      <c r="CE12" s="6"/>
      <c r="CF12" s="54">
        <f>CB12/CD12</f>
        <v>0.67678300455235207</v>
      </c>
      <c r="CG12" s="55">
        <f t="shared" si="10"/>
        <v>7.9277770262593639E-2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445</v>
      </c>
      <c r="CO12" s="66"/>
      <c r="CP12" s="68">
        <v>645</v>
      </c>
      <c r="CQ12" s="6"/>
      <c r="CR12" s="54">
        <f>CN12/CP12</f>
        <v>0.68992248062015504</v>
      </c>
      <c r="CS12" s="55">
        <f t="shared" si="12"/>
        <v>6.7766791997400544E-2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454</v>
      </c>
      <c r="DA12" s="66"/>
      <c r="DB12" s="68">
        <v>632</v>
      </c>
      <c r="DC12" s="6"/>
      <c r="DD12" s="54">
        <f>CZ12/DB12</f>
        <v>0.71835443037974689</v>
      </c>
      <c r="DE12" s="55">
        <f>DD12-DD30</f>
        <v>7.3582793802423274E-2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409</v>
      </c>
      <c r="DM12" s="66"/>
      <c r="DN12" s="68">
        <v>534</v>
      </c>
      <c r="DO12" s="6"/>
      <c r="DP12" s="54">
        <f t="shared" si="15"/>
        <v>0.76591760299625467</v>
      </c>
      <c r="DQ12" s="55">
        <f t="shared" si="16"/>
        <v>0.11924982835773046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412</v>
      </c>
      <c r="DY12" s="66"/>
      <c r="DZ12" s="68">
        <v>572</v>
      </c>
      <c r="EA12" s="66"/>
      <c r="EB12" s="54">
        <f>DX12/DZ12</f>
        <v>0.72027972027972031</v>
      </c>
      <c r="EC12" s="55">
        <f>EB12-EB30</f>
        <v>6.0679202561876533E-2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415</v>
      </c>
      <c r="EK12" s="66"/>
      <c r="EL12" s="68">
        <v>534</v>
      </c>
      <c r="EM12" s="66"/>
      <c r="EN12" s="54">
        <f>EJ12/EL12</f>
        <v>0.77715355805243447</v>
      </c>
      <c r="EO12" s="55">
        <f>EN12-EN30</f>
        <v>8.5128187470906558E-2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3</v>
      </c>
      <c r="EW12" s="54">
        <f>EV12/DX12</f>
        <v>7.2815533980582527E-3</v>
      </c>
      <c r="EX12" s="24">
        <f>EL12-DZ12</f>
        <v>-38</v>
      </c>
      <c r="EY12" s="54">
        <f>EX12/DZ12</f>
        <v>-6.6433566433566432E-2</v>
      </c>
      <c r="EZ12" s="44">
        <f>EN12-EB12</f>
        <v>5.6873837772714153E-2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8"/>
        <v>6</v>
      </c>
      <c r="FI12" s="54">
        <f t="shared" si="19"/>
        <v>1.4669926650366748E-2</v>
      </c>
      <c r="FJ12" s="24">
        <f t="shared" si="20"/>
        <v>0</v>
      </c>
      <c r="FK12" s="54">
        <f t="shared" si="21"/>
        <v>0</v>
      </c>
      <c r="FL12" s="46">
        <f>EN12-DP12</f>
        <v>1.1235955056179803E-2</v>
      </c>
    </row>
    <row r="13" spans="1:169" x14ac:dyDescent="0.25">
      <c r="A13" s="14" t="s">
        <v>4</v>
      </c>
      <c r="B13" s="16">
        <v>14</v>
      </c>
      <c r="C13" s="15"/>
      <c r="D13" s="16">
        <v>217</v>
      </c>
      <c r="E13" s="14"/>
      <c r="F13" s="18" t="s">
        <v>0</v>
      </c>
      <c r="G13" s="14"/>
      <c r="H13" s="16">
        <f>B13+D13</f>
        <v>231</v>
      </c>
      <c r="I13" s="16"/>
      <c r="J13" s="16">
        <v>373</v>
      </c>
      <c r="K13" s="6"/>
      <c r="L13" s="54">
        <f t="shared" si="22"/>
        <v>0.61930294906166217</v>
      </c>
      <c r="M13" s="55">
        <f t="shared" si="1"/>
        <v>-3.1497514477545563E-2</v>
      </c>
      <c r="N13" s="16">
        <v>27</v>
      </c>
      <c r="O13" s="15"/>
      <c r="P13" s="16">
        <v>238</v>
      </c>
      <c r="Q13" s="14"/>
      <c r="R13" s="18" t="s">
        <v>0</v>
      </c>
      <c r="S13" s="14"/>
      <c r="T13" s="16">
        <f>N13+P13</f>
        <v>265</v>
      </c>
      <c r="U13" s="21"/>
      <c r="V13" s="21">
        <v>428</v>
      </c>
      <c r="W13" s="14"/>
      <c r="X13" s="54">
        <f t="shared" si="3"/>
        <v>0.61915887850467288</v>
      </c>
      <c r="Y13" s="55">
        <f t="shared" si="4"/>
        <v>-3.2130672146749584E-2</v>
      </c>
      <c r="Z13" s="69">
        <v>37</v>
      </c>
      <c r="AA13" s="70"/>
      <c r="AB13" s="69">
        <v>256</v>
      </c>
      <c r="AC13" s="1"/>
      <c r="AD13" s="18" t="s">
        <v>0</v>
      </c>
      <c r="AE13" s="1"/>
      <c r="AF13" s="16">
        <f>Z13+AB13</f>
        <v>293</v>
      </c>
      <c r="AG13" s="1"/>
      <c r="AH13" s="69">
        <v>583</v>
      </c>
      <c r="AJ13" s="54">
        <f t="shared" si="6"/>
        <v>0.50257289879931388</v>
      </c>
      <c r="AK13" s="55">
        <f>AJ13-AJ31</f>
        <v>2.5172670749142867E-2</v>
      </c>
      <c r="AL13" s="63">
        <v>32</v>
      </c>
      <c r="AM13"/>
      <c r="AN13" s="63">
        <v>255</v>
      </c>
      <c r="AO13" s="1"/>
      <c r="AP13" s="18" t="s">
        <v>0</v>
      </c>
      <c r="AQ13" s="1"/>
      <c r="AR13" s="16">
        <f>AL13+AN13</f>
        <v>287</v>
      </c>
      <c r="AS13" s="1"/>
      <c r="AT13" s="63">
        <v>609</v>
      </c>
      <c r="AV13" s="54">
        <f>AR13/AT13</f>
        <v>0.47126436781609193</v>
      </c>
      <c r="AW13" s="55">
        <f>AV13-AV31</f>
        <v>-5.6244220212158247E-3</v>
      </c>
      <c r="AX13" s="63">
        <v>9</v>
      </c>
      <c r="AY13" s="71"/>
      <c r="AZ13" s="63">
        <v>158</v>
      </c>
      <c r="BA13" s="1"/>
      <c r="BB13" s="18" t="s">
        <v>0</v>
      </c>
      <c r="BC13" s="1"/>
      <c r="BD13" s="16">
        <f>AX13+AZ13</f>
        <v>167</v>
      </c>
      <c r="BE13" s="1"/>
      <c r="BF13" s="63">
        <v>407</v>
      </c>
      <c r="BH13" s="54">
        <f>BD13/BF13</f>
        <v>0.41031941031941033</v>
      </c>
      <c r="BI13" s="55">
        <f>BH13-BH31</f>
        <v>-5.7789272806337666E-2</v>
      </c>
      <c r="BJ13" s="76">
        <v>15</v>
      </c>
      <c r="BK13" s="77"/>
      <c r="BL13" s="76">
        <v>145</v>
      </c>
      <c r="BM13" s="1"/>
      <c r="BN13" s="18" t="s">
        <v>0</v>
      </c>
      <c r="BO13" s="1"/>
      <c r="BP13" s="16">
        <f>BJ13+BL13</f>
        <v>160</v>
      </c>
      <c r="BQ13" s="1"/>
      <c r="BR13" s="76">
        <v>383</v>
      </c>
      <c r="BT13" s="54">
        <f>BP13/BR13</f>
        <v>0.4177545691906005</v>
      </c>
      <c r="BU13" s="55">
        <f t="shared" si="9"/>
        <v>-3.6190434403935823E-2</v>
      </c>
      <c r="BV13" s="76">
        <v>13</v>
      </c>
      <c r="BW13" s="77"/>
      <c r="BX13" s="76">
        <v>127</v>
      </c>
      <c r="BY13" s="1"/>
      <c r="BZ13" s="18" t="s">
        <v>0</v>
      </c>
      <c r="CA13" s="1"/>
      <c r="CB13" s="16">
        <f>BV13+BX13</f>
        <v>140</v>
      </c>
      <c r="CC13" s="1"/>
      <c r="CD13" s="76">
        <v>389</v>
      </c>
      <c r="CF13" s="54">
        <f>CB13/CD13</f>
        <v>0.35989717223650386</v>
      </c>
      <c r="CG13" s="55">
        <f t="shared" si="10"/>
        <v>-8.3906139354063103E-2</v>
      </c>
      <c r="CH13" s="63">
        <v>8</v>
      </c>
      <c r="CI13" s="63"/>
      <c r="CJ13" s="63">
        <v>98</v>
      </c>
      <c r="CK13" s="1"/>
      <c r="CL13" s="18" t="s">
        <v>0</v>
      </c>
      <c r="CM13" s="1"/>
      <c r="CN13" s="16">
        <f>CH13+CJ13</f>
        <v>106</v>
      </c>
      <c r="CO13" s="1"/>
      <c r="CP13" s="63">
        <v>294</v>
      </c>
      <c r="CR13" s="54">
        <f>CN13/CP13</f>
        <v>0.36054421768707484</v>
      </c>
      <c r="CS13" s="55">
        <f t="shared" si="12"/>
        <v>-0.10125116795600619</v>
      </c>
      <c r="CT13" s="63">
        <v>7</v>
      </c>
      <c r="CU13" s="63"/>
      <c r="CV13" s="63">
        <v>221</v>
      </c>
      <c r="CW13" s="1"/>
      <c r="CX13" s="18" t="s">
        <v>0</v>
      </c>
      <c r="CY13" s="1"/>
      <c r="CZ13" s="16">
        <f>CT13+CV13</f>
        <v>228</v>
      </c>
      <c r="DA13" s="1"/>
      <c r="DB13" s="63">
        <v>332</v>
      </c>
      <c r="DD13" s="54">
        <f>CZ13/DB13</f>
        <v>0.68674698795180722</v>
      </c>
      <c r="DE13" s="55">
        <f>DD13-DD31</f>
        <v>-8.9415081778954075E-5</v>
      </c>
      <c r="DF13" s="63">
        <v>8</v>
      </c>
      <c r="DG13" s="63"/>
      <c r="DH13" s="63">
        <v>204</v>
      </c>
      <c r="DI13" s="63"/>
      <c r="DJ13" s="18" t="s">
        <v>0</v>
      </c>
      <c r="DK13" s="63"/>
      <c r="DL13" s="63">
        <f>DF13+DH13</f>
        <v>212</v>
      </c>
      <c r="DM13" s="63"/>
      <c r="DN13" s="63">
        <v>313</v>
      </c>
      <c r="DP13" s="54">
        <f t="shared" si="15"/>
        <v>0.67731629392971249</v>
      </c>
      <c r="DQ13" s="55">
        <f t="shared" si="16"/>
        <v>-2.1995197048445103E-2</v>
      </c>
      <c r="DR13" s="63">
        <v>13</v>
      </c>
      <c r="DS13" s="63"/>
      <c r="DT13" s="63">
        <v>210</v>
      </c>
      <c r="DU13" s="63"/>
      <c r="DV13" s="18" t="s">
        <v>0</v>
      </c>
      <c r="DW13" s="63"/>
      <c r="DX13" s="63">
        <f>DR13+DT13</f>
        <v>223</v>
      </c>
      <c r="DY13" s="63"/>
      <c r="DZ13" s="63">
        <v>311</v>
      </c>
      <c r="EB13" s="54">
        <f>DX13/DZ13</f>
        <v>0.71704180064308687</v>
      </c>
      <c r="EC13" s="55">
        <f>EB13-EB31</f>
        <v>8.9294046780818981E-5</v>
      </c>
      <c r="ED13" s="63">
        <v>14</v>
      </c>
      <c r="EE13" s="63"/>
      <c r="EF13" s="63">
        <v>179</v>
      </c>
      <c r="EG13" s="63"/>
      <c r="EH13" s="18" t="s">
        <v>0</v>
      </c>
      <c r="EI13" s="63"/>
      <c r="EJ13" s="63">
        <f>ED13+EF13</f>
        <v>193</v>
      </c>
      <c r="EK13" s="63"/>
      <c r="EL13" s="63">
        <v>270</v>
      </c>
      <c r="EN13" s="54">
        <f>EJ13/EL13</f>
        <v>0.71481481481481479</v>
      </c>
      <c r="EO13" s="55">
        <f>EN13-EN31</f>
        <v>-9.8333981732277032E-3</v>
      </c>
      <c r="EP13" s="1">
        <f>ED13-DR13</f>
        <v>1</v>
      </c>
      <c r="EQ13" s="54">
        <f>EP13/DR13</f>
        <v>7.6923076923076927E-2</v>
      </c>
      <c r="ER13" s="24">
        <f>EF13-DT13</f>
        <v>-31</v>
      </c>
      <c r="ES13" s="54">
        <f>ER13/DT13</f>
        <v>-0.14761904761904762</v>
      </c>
      <c r="ET13" s="62" t="s">
        <v>0</v>
      </c>
      <c r="EU13" s="62" t="s">
        <v>0</v>
      </c>
      <c r="EV13" s="24">
        <f>EJ13-DX13</f>
        <v>-30</v>
      </c>
      <c r="EW13" s="54">
        <f>EV13/DX13</f>
        <v>-0.13452914798206278</v>
      </c>
      <c r="EX13" s="24">
        <f>EL13-DZ13</f>
        <v>-41</v>
      </c>
      <c r="EY13" s="54">
        <f>EX13/DZ13</f>
        <v>-0.13183279742765272</v>
      </c>
      <c r="EZ13" s="44">
        <f>EN13-EB13</f>
        <v>-2.2269858282720767E-3</v>
      </c>
      <c r="FA13" s="28"/>
      <c r="FB13" s="1">
        <f>ED13-DF13</f>
        <v>6</v>
      </c>
      <c r="FC13" s="54">
        <f>FB13/DF13</f>
        <v>0.75</v>
      </c>
      <c r="FD13" s="1">
        <f>EF13-DH13</f>
        <v>-25</v>
      </c>
      <c r="FE13" s="22">
        <f>FD13/DH13</f>
        <v>-0.12254901960784313</v>
      </c>
      <c r="FF13" s="62" t="s">
        <v>0</v>
      </c>
      <c r="FG13" s="62" t="s">
        <v>0</v>
      </c>
      <c r="FH13" s="24">
        <f t="shared" si="18"/>
        <v>-19</v>
      </c>
      <c r="FI13" s="54">
        <f t="shared" si="19"/>
        <v>-8.9622641509433956E-2</v>
      </c>
      <c r="FJ13" s="24">
        <f t="shared" si="20"/>
        <v>-43</v>
      </c>
      <c r="FK13" s="54">
        <f t="shared" si="21"/>
        <v>-0.13738019169329074</v>
      </c>
      <c r="FL13" s="46">
        <f>EN13-DP13</f>
        <v>3.7498520885102304E-2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839</v>
      </c>
      <c r="I14" s="14"/>
      <c r="J14" s="21">
        <v>996</v>
      </c>
      <c r="K14" s="14"/>
      <c r="L14" s="54">
        <f t="shared" si="22"/>
        <v>0.84236947791164662</v>
      </c>
      <c r="M14" s="55">
        <f t="shared" si="1"/>
        <v>0.1450479617393603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868</v>
      </c>
      <c r="U14" s="14"/>
      <c r="V14" s="21">
        <v>1065</v>
      </c>
      <c r="W14" s="14"/>
      <c r="X14" s="54">
        <f t="shared" si="3"/>
        <v>0.81502347417840371</v>
      </c>
      <c r="Y14" s="55">
        <f t="shared" si="4"/>
        <v>0.14549879529726661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787</v>
      </c>
      <c r="AG14" s="72"/>
      <c r="AH14" s="49">
        <v>978</v>
      </c>
      <c r="AI14" s="1"/>
      <c r="AJ14" s="54">
        <f t="shared" si="6"/>
        <v>0.80470347648261764</v>
      </c>
      <c r="AK14" s="55">
        <f t="shared" ref="AK14" si="23">AJ14-AJ32</f>
        <v>0.1469427024604214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932</v>
      </c>
      <c r="AS14" s="1"/>
      <c r="AT14" s="18">
        <v>1196</v>
      </c>
      <c r="AU14" s="1"/>
      <c r="AV14" s="54">
        <f t="shared" ref="AV14" si="24">AR14/AT14</f>
        <v>0.77926421404682278</v>
      </c>
      <c r="AW14" s="55">
        <f t="shared" ref="AW14" si="25">AV14-AV32</f>
        <v>0.12119761961685827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892</v>
      </c>
      <c r="BE14" s="1"/>
      <c r="BF14" s="18">
        <v>1145</v>
      </c>
      <c r="BG14" s="1"/>
      <c r="BH14" s="54">
        <f t="shared" ref="BH14" si="26">BD14/BF14</f>
        <v>0.77903930131004362</v>
      </c>
      <c r="BI14" s="55">
        <f t="shared" ref="BI14" si="27">BH14-BH32</f>
        <v>0.10792709253421418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829</v>
      </c>
      <c r="BQ14" s="1"/>
      <c r="BR14" s="18">
        <v>1064</v>
      </c>
      <c r="BS14" s="1"/>
      <c r="BT14" s="54">
        <f t="shared" ref="BT14" si="28">BP14/BR14</f>
        <v>0.77913533834586468</v>
      </c>
      <c r="BU14" s="55">
        <f t="shared" si="9"/>
        <v>0.10475918056009592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80">
        <v>1068</v>
      </c>
      <c r="CC14" s="80"/>
      <c r="CD14" s="80">
        <v>1346</v>
      </c>
      <c r="CE14" s="1"/>
      <c r="CF14" s="54">
        <f t="shared" ref="CF14" si="29">CB14/CD14</f>
        <v>0.79346210995542343</v>
      </c>
      <c r="CG14" s="55">
        <f t="shared" si="10"/>
        <v>0.11385644144032792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80">
        <v>939</v>
      </c>
      <c r="CO14" s="80"/>
      <c r="CP14" s="80">
        <v>1169</v>
      </c>
      <c r="CQ14" s="1"/>
      <c r="CR14" s="54">
        <f t="shared" ref="CR14" si="30">CN14/CP14</f>
        <v>0.80325064157399484</v>
      </c>
      <c r="CS14" s="58">
        <f t="shared" si="12"/>
        <v>0.12648782106117429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0">
        <v>858</v>
      </c>
      <c r="DA14" s="80"/>
      <c r="DB14" s="80">
        <v>1072</v>
      </c>
      <c r="DC14" s="1"/>
      <c r="DD14" s="54">
        <f t="shared" ref="DD14" si="31">CZ14/DB14</f>
        <v>0.80037313432835822</v>
      </c>
      <c r="DE14" s="58">
        <f t="shared" ref="DE14" si="32">DD14-DD32</f>
        <v>0.11125806207859557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830</v>
      </c>
      <c r="DM14" s="1"/>
      <c r="DN14" s="18">
        <v>1008</v>
      </c>
      <c r="DO14" s="1"/>
      <c r="DP14" s="54">
        <f t="shared" si="15"/>
        <v>0.82341269841269837</v>
      </c>
      <c r="DQ14" s="55">
        <f t="shared" si="16"/>
        <v>0.12225752791397571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0">
        <v>674</v>
      </c>
      <c r="DY14" s="80"/>
      <c r="DZ14" s="80">
        <v>838</v>
      </c>
      <c r="EA14" s="1"/>
      <c r="EB14" s="54">
        <f t="shared" ref="EB14" si="33">DX14/DZ14</f>
        <v>0.80429594272076377</v>
      </c>
      <c r="EC14" s="55">
        <f t="shared" ref="EC14" si="34">EB14-EB32</f>
        <v>8.1469179880320985E-2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-156</v>
      </c>
      <c r="EW14" s="54">
        <f>EV14/DL14</f>
        <v>-0.18795180722891566</v>
      </c>
      <c r="EX14" s="24">
        <f>DZ14-DN14</f>
        <v>-170</v>
      </c>
      <c r="EY14" s="54">
        <f>EX14/DN14</f>
        <v>-0.16865079365079366</v>
      </c>
      <c r="EZ14" s="44">
        <f>EB14-DP14</f>
        <v>-1.9116755691934606E-2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-184</v>
      </c>
      <c r="FI14" s="54">
        <f>FH14/CZ14</f>
        <v>-0.21445221445221446</v>
      </c>
      <c r="FJ14" s="24">
        <f>DZ14-DB14</f>
        <v>-234</v>
      </c>
      <c r="FK14" s="54">
        <f>FJ14/DB14</f>
        <v>-0.21828358208955223</v>
      </c>
      <c r="FL14" s="46">
        <f>EB14-DD14</f>
        <v>3.9228083924055523E-3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74">
        <v>450</v>
      </c>
      <c r="I15" s="19"/>
      <c r="J15" s="19">
        <v>2490</v>
      </c>
      <c r="K15" s="15"/>
      <c r="L15" s="54">
        <f t="shared" si="22"/>
        <v>0.18072289156626506</v>
      </c>
      <c r="M15" s="55">
        <f t="shared" si="1"/>
        <v>-2.5347753551700658E-2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69">
        <v>419</v>
      </c>
      <c r="U15" s="16"/>
      <c r="V15" s="16">
        <v>2389</v>
      </c>
      <c r="W15" s="6"/>
      <c r="X15" s="54">
        <f t="shared" si="3"/>
        <v>0.17538719129342822</v>
      </c>
      <c r="Y15" s="55">
        <f t="shared" si="4"/>
        <v>-2.5717269197475773E-2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69">
        <v>412</v>
      </c>
      <c r="AG15" s="16"/>
      <c r="AH15" s="16">
        <v>2487</v>
      </c>
      <c r="AI15" s="6"/>
      <c r="AJ15" s="54">
        <f t="shared" si="6"/>
        <v>0.16566143948532369</v>
      </c>
      <c r="AK15" s="55">
        <f>AJ15-AJ33</f>
        <v>-4.0988788957638078E-2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417</v>
      </c>
      <c r="AS15" s="63"/>
      <c r="AT15" s="63">
        <v>2624</v>
      </c>
      <c r="AU15" s="6"/>
      <c r="AV15" s="54">
        <f>AR15/AT15</f>
        <v>0.15891768292682926</v>
      </c>
      <c r="AW15" s="55">
        <f>AV15-AV33</f>
        <v>-3.7540409181516188E-2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621</v>
      </c>
      <c r="BE15" s="63"/>
      <c r="BF15" s="63">
        <v>3011</v>
      </c>
      <c r="BG15" s="6"/>
      <c r="BH15" s="54">
        <f>BD15/BF15</f>
        <v>0.20624377283294587</v>
      </c>
      <c r="BI15" s="55">
        <f>BH15-BH33</f>
        <v>1.3319479260393313E-2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381</v>
      </c>
      <c r="BQ15" s="63"/>
      <c r="BR15" s="63">
        <v>2499</v>
      </c>
      <c r="BS15" s="6"/>
      <c r="BT15" s="54">
        <f>BP15/BR15</f>
        <v>0.15246098439375749</v>
      </c>
      <c r="BU15" s="55">
        <f t="shared" si="9"/>
        <v>-4.1208215318046304E-2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356</v>
      </c>
      <c r="CC15" s="63"/>
      <c r="CD15" s="63">
        <v>2554</v>
      </c>
      <c r="CE15" s="6"/>
      <c r="CF15" s="54">
        <f>CB15/CD15</f>
        <v>0.139389193422083</v>
      </c>
      <c r="CG15" s="55">
        <f t="shared" si="10"/>
        <v>-6.0623518801426135E-2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394</v>
      </c>
      <c r="CO15" s="63"/>
      <c r="CP15" s="63">
        <v>2326</v>
      </c>
      <c r="CQ15" s="6"/>
      <c r="CR15" s="54">
        <f>CN15/CP15</f>
        <v>0.16938950988822013</v>
      </c>
      <c r="CS15" s="55">
        <f t="shared" si="12"/>
        <v>-2.0058821692091139E-2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376</v>
      </c>
      <c r="DA15" s="63"/>
      <c r="DB15" s="63">
        <v>2075</v>
      </c>
      <c r="DC15" s="6"/>
      <c r="DD15" s="54">
        <f>CZ15/DB15</f>
        <v>0.18120481927710844</v>
      </c>
      <c r="DE15" s="55">
        <f>DD15-DD33</f>
        <v>-8.5828955255473904E-3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314</v>
      </c>
      <c r="DM15" s="63"/>
      <c r="DN15" s="63">
        <v>1940</v>
      </c>
      <c r="DO15" s="6"/>
      <c r="DP15" s="54">
        <f t="shared" si="15"/>
        <v>0.16185567010309279</v>
      </c>
      <c r="DQ15" s="55">
        <f t="shared" si="16"/>
        <v>-3.0486436792023119E-2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284</v>
      </c>
      <c r="DY15" s="63"/>
      <c r="DZ15" s="63">
        <v>1836</v>
      </c>
      <c r="EA15" s="6"/>
      <c r="EB15" s="54">
        <f>DX15/DZ15</f>
        <v>0.15468409586056645</v>
      </c>
      <c r="EC15" s="55">
        <f>EB15-EB33</f>
        <v>-3.6891741873424644E-2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213</v>
      </c>
      <c r="EK15" s="63"/>
      <c r="EL15" s="63">
        <v>1659</v>
      </c>
      <c r="EM15" s="6"/>
      <c r="EN15" s="54">
        <f>EJ15/EL15</f>
        <v>0.12839059674502712</v>
      </c>
      <c r="EO15" s="55">
        <f>EN15-EN33</f>
        <v>-5.9606383887592401E-2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5">EJ15-DX15</f>
        <v>-71</v>
      </c>
      <c r="EW15" s="54">
        <f t="shared" ref="EW15:EW16" si="36">EV15/DX15</f>
        <v>-0.25</v>
      </c>
      <c r="EX15" s="24">
        <f t="shared" ref="EX15:EX16" si="37">EL15-DZ15</f>
        <v>-177</v>
      </c>
      <c r="EY15" s="54">
        <f t="shared" ref="EY15:EY16" si="38">EX15/DZ15</f>
        <v>-9.6405228758169939E-2</v>
      </c>
      <c r="EZ15" s="44">
        <f>EN15-EB15</f>
        <v>-2.6293499115539326E-2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39">EJ15-DL15</f>
        <v>-101</v>
      </c>
      <c r="FI15" s="54">
        <f t="shared" ref="FI15:FI16" si="40">FH15/DL15</f>
        <v>-0.321656050955414</v>
      </c>
      <c r="FJ15" s="24">
        <f t="shared" ref="FJ15:FJ16" si="41">EL15-DN15</f>
        <v>-281</v>
      </c>
      <c r="FK15" s="54">
        <f t="shared" ref="FK15:FK16" si="42">FJ15/DN15</f>
        <v>-0.14484536082474228</v>
      </c>
      <c r="FL15" s="46">
        <f>EN15-DP15</f>
        <v>-3.3465073358065672E-2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106</v>
      </c>
      <c r="I16" s="19"/>
      <c r="J16" s="19">
        <v>972</v>
      </c>
      <c r="K16" s="15"/>
      <c r="L16" s="54">
        <f t="shared" si="22"/>
        <v>0.10905349794238683</v>
      </c>
      <c r="M16" s="55">
        <f t="shared" si="1"/>
        <v>-4.7638149047997458E-2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108</v>
      </c>
      <c r="U16" s="16"/>
      <c r="V16" s="1">
        <v>1030</v>
      </c>
      <c r="W16" s="6"/>
      <c r="X16" s="54">
        <f t="shared" si="3"/>
        <v>0.10485436893203884</v>
      </c>
      <c r="Y16" s="55">
        <f t="shared" si="4"/>
        <v>-4.6475914070842034E-2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109</v>
      </c>
      <c r="AG16" s="16"/>
      <c r="AH16" s="16">
        <v>982</v>
      </c>
      <c r="AI16" s="6"/>
      <c r="AJ16" s="54">
        <f t="shared" si="6"/>
        <v>0.1109979633401222</v>
      </c>
      <c r="AK16" s="55">
        <f>AJ16-AJ34</f>
        <v>-3.9175024452814664E-2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133</v>
      </c>
      <c r="AS16" s="71"/>
      <c r="AT16" s="63">
        <v>1055</v>
      </c>
      <c r="AU16" s="6"/>
      <c r="AV16" s="54">
        <f>AR16/AT16</f>
        <v>0.12606635071090047</v>
      </c>
      <c r="AW16" s="55">
        <f>AV16-AV34</f>
        <v>-2.1077150624560337E-2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110</v>
      </c>
      <c r="BE16" s="71"/>
      <c r="BF16" s="63">
        <v>1044</v>
      </c>
      <c r="BG16" s="6"/>
      <c r="BH16" s="54">
        <f>BD16/BF16</f>
        <v>0.1053639846743295</v>
      </c>
      <c r="BI16" s="55">
        <f>BH16-BH34</f>
        <v>-4.9337235439460086E-2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95</v>
      </c>
      <c r="BQ16" s="71"/>
      <c r="BR16" s="63">
        <v>971</v>
      </c>
      <c r="BS16" s="6"/>
      <c r="BT16" s="54">
        <f>BP16/BR16</f>
        <v>9.7837281153450056E-2</v>
      </c>
      <c r="BU16" s="55">
        <f t="shared" si="9"/>
        <v>-5.4167702616509605E-2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140</v>
      </c>
      <c r="CC16" s="71"/>
      <c r="CD16" s="63">
        <v>1230</v>
      </c>
      <c r="CE16" s="6"/>
      <c r="CF16" s="54">
        <f>CB16/CD16</f>
        <v>0.11382113821138211</v>
      </c>
      <c r="CG16" s="55">
        <f t="shared" si="10"/>
        <v>-3.869557681321735E-2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118</v>
      </c>
      <c r="CO16" s="71"/>
      <c r="CP16" s="63">
        <v>1032</v>
      </c>
      <c r="CQ16" s="6"/>
      <c r="CR16" s="54">
        <f>CN16/CP16</f>
        <v>0.11434108527131782</v>
      </c>
      <c r="CS16" s="55">
        <f t="shared" si="12"/>
        <v>-3.0953607011326253E-2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90</v>
      </c>
      <c r="DA16" s="71"/>
      <c r="DB16" s="63">
        <v>952</v>
      </c>
      <c r="DC16" s="6"/>
      <c r="DD16" s="54">
        <f>CZ16/DB16</f>
        <v>9.4537815126050417E-2</v>
      </c>
      <c r="DE16" s="55">
        <f>DD16-DD34</f>
        <v>-5.4853529166366821E-2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106</v>
      </c>
      <c r="DM16" s="71"/>
      <c r="DN16" s="63">
        <v>867</v>
      </c>
      <c r="DO16" s="6"/>
      <c r="DP16" s="54">
        <f t="shared" si="15"/>
        <v>0.12226066897347174</v>
      </c>
      <c r="DQ16" s="55">
        <f t="shared" si="16"/>
        <v>-2.8562095935866894E-2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65</v>
      </c>
      <c r="DY16" s="71"/>
      <c r="DZ16" s="63">
        <v>720</v>
      </c>
      <c r="EA16" s="6"/>
      <c r="EB16" s="54">
        <f>DX16/DZ16</f>
        <v>9.0277777777777776E-2</v>
      </c>
      <c r="EC16" s="55">
        <f>EB16-EB34</f>
        <v>-5.6657603913701463E-2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84</v>
      </c>
      <c r="EK16" s="71"/>
      <c r="EL16" s="63">
        <v>770</v>
      </c>
      <c r="EM16" s="6"/>
      <c r="EN16" s="54">
        <f>EJ16/EL16</f>
        <v>0.10909090909090909</v>
      </c>
      <c r="EO16" s="55">
        <f>EN16-EN34</f>
        <v>-3.3783347188290694E-2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5"/>
        <v>19</v>
      </c>
      <c r="EW16" s="54">
        <f t="shared" si="36"/>
        <v>0.29230769230769232</v>
      </c>
      <c r="EX16" s="24">
        <f t="shared" si="37"/>
        <v>50</v>
      </c>
      <c r="EY16" s="54">
        <f t="shared" si="38"/>
        <v>6.9444444444444448E-2</v>
      </c>
      <c r="EZ16" s="44">
        <f>EN16-EB16</f>
        <v>1.8813131313131309E-2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39"/>
        <v>-22</v>
      </c>
      <c r="FI16" s="54">
        <f t="shared" si="40"/>
        <v>-0.20754716981132076</v>
      </c>
      <c r="FJ16" s="24">
        <f t="shared" si="41"/>
        <v>-97</v>
      </c>
      <c r="FK16" s="54">
        <f t="shared" si="42"/>
        <v>-0.1118800461361015</v>
      </c>
      <c r="FL16" s="46">
        <f>EN16-DP16</f>
        <v>-1.3169759882562651E-2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3">SUM(F29,D29,B29)</f>
        <v>19803</v>
      </c>
      <c r="I29" s="16"/>
      <c r="J29" s="1">
        <v>28437</v>
      </c>
      <c r="K29" s="6"/>
      <c r="L29" s="17">
        <f t="shared" ref="L29:L34" si="44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5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6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8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8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8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8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8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7">EJ29-DL29</f>
        <v>-990</v>
      </c>
      <c r="FI29" s="54">
        <f t="shared" ref="FI29:FI31" si="48">FH29/DL29</f>
        <v>-4.2230090005545368E-2</v>
      </c>
      <c r="FJ29" s="24">
        <f t="shared" ref="FJ29:FJ31" si="49">EL29-DN29</f>
        <v>-2021</v>
      </c>
      <c r="FK29" s="54">
        <f t="shared" ref="FK29:FK31" si="50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4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1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2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3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4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5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6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7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8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59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0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1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7"/>
        <v>-34</v>
      </c>
      <c r="FI30" s="54">
        <f t="shared" si="48"/>
        <v>-1.7476227190953483E-3</v>
      </c>
      <c r="FJ30" s="24">
        <f t="shared" si="49"/>
        <v>-2021</v>
      </c>
      <c r="FK30" s="54">
        <f t="shared" si="50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4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1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2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3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4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5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6"/>
        <v>0.44380331159056696</v>
      </c>
      <c r="CG31" s="20"/>
      <c r="CH31" s="63">
        <v>1158</v>
      </c>
      <c r="CI31" s="20"/>
      <c r="CJ31" s="78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7"/>
        <v>0.46179538564308104</v>
      </c>
      <c r="CS31" s="20"/>
      <c r="CT31" s="78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8"/>
        <v>0.68683640303358617</v>
      </c>
      <c r="DE31" s="20"/>
      <c r="DF31" s="78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59"/>
        <v>0.69931149097815759</v>
      </c>
      <c r="DQ31" s="20"/>
      <c r="DR31" s="78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0"/>
        <v>0.71695250659630605</v>
      </c>
      <c r="EC31" s="20"/>
      <c r="ED31" s="78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1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7"/>
        <v>-813</v>
      </c>
      <c r="FI31" s="54">
        <f t="shared" si="48"/>
        <v>-6.9003564759803085E-2</v>
      </c>
      <c r="FJ31" s="24">
        <f t="shared" si="49"/>
        <v>-1711</v>
      </c>
      <c r="FK31" s="54">
        <f t="shared" si="50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4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1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3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4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6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7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8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0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3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4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1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2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3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4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5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6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7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8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59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0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1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3">EJ33-DX33</f>
        <v>-1663</v>
      </c>
      <c r="EW33" s="54">
        <f t="shared" ref="EW33:EW34" si="64">EV33/DX33</f>
        <v>-8.3803668615198543E-2</v>
      </c>
      <c r="EX33" s="24">
        <f t="shared" ref="EX33:EX34" si="65">EL33-DZ33</f>
        <v>-6874</v>
      </c>
      <c r="EY33" s="54">
        <f t="shared" ref="EY33:EY34" si="66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7">EJ33-DL33</f>
        <v>-3530</v>
      </c>
      <c r="FI33" s="54">
        <f t="shared" ref="FI33:FI34" si="68">FH33/DL33</f>
        <v>-0.16259039196720557</v>
      </c>
      <c r="FJ33" s="24">
        <f t="shared" ref="FJ33:FJ34" si="69">EL33-DN33</f>
        <v>-16168</v>
      </c>
      <c r="FK33" s="54">
        <f t="shared" ref="FK33:FK34" si="70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4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1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1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3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4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5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6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7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8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59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0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1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3"/>
        <v>-133</v>
      </c>
      <c r="EW34" s="54">
        <f t="shared" si="64"/>
        <v>-3.5839396389113445E-2</v>
      </c>
      <c r="EX34" s="24">
        <f t="shared" si="65"/>
        <v>-213</v>
      </c>
      <c r="EY34" s="54">
        <f t="shared" si="66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7"/>
        <v>-739</v>
      </c>
      <c r="FI34" s="54">
        <f t="shared" si="68"/>
        <v>-0.17118369237896688</v>
      </c>
      <c r="FJ34" s="24">
        <f t="shared" si="69"/>
        <v>-3580</v>
      </c>
      <c r="FK34" s="54">
        <f t="shared" si="70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26" customFormat="1" x14ac:dyDescent="0.25">
      <c r="A39" s="30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26" customFormat="1" x14ac:dyDescent="0.25">
      <c r="A40" s="30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Lincoln Land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Lincoln Land Overview</vt:lpstr>
      <vt:lpstr>'Lincoln Land Overview'!Print_Area</vt:lpstr>
      <vt:lpstr>'Lincoln Land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2016-12-22T18:42:20Z</cp:lastPrinted>
  <dcterms:created xsi:type="dcterms:W3CDTF">2010-06-25T14:35:16Z</dcterms:created>
  <dcterms:modified xsi:type="dcterms:W3CDTF">2019-01-04T16:57:23Z</dcterms:modified>
</cp:coreProperties>
</file>